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Sheet1!$A$2:$V$2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<sst xmlns="http://schemas.openxmlformats.org/spreadsheetml/2006/main" count="138" uniqueCount="109">
  <si>
    <t>2022年度明光市事业单位公开招聘工作人员拟聘用人员名单(第二批)</t>
  </si>
  <si>
    <t>序号</t>
  </si>
  <si>
    <t>招聘单位</t>
  </si>
  <si>
    <t>岗位名称</t>
  </si>
  <si>
    <t>岗位代码</t>
  </si>
  <si>
    <t>准考证号</t>
  </si>
  <si>
    <t>姓名</t>
  </si>
  <si>
    <t>性别</t>
  </si>
  <si>
    <t>出生年月</t>
  </si>
  <si>
    <t>学历</t>
  </si>
  <si>
    <t>学位</t>
  </si>
  <si>
    <t>毕业院校</t>
  </si>
  <si>
    <t>所学专业</t>
  </si>
  <si>
    <t>毕业时间</t>
  </si>
  <si>
    <t>《职业能力
倾向测验》</t>
  </si>
  <si>
    <t>《综合应
用能力》</t>
  </si>
  <si>
    <t>笔试
成绩</t>
  </si>
  <si>
    <t>专业测试
成绩</t>
  </si>
  <si>
    <t>最终成绩</t>
  </si>
  <si>
    <t>明光市老干部中心
活动室</t>
  </si>
  <si>
    <t>管理</t>
  </si>
  <si>
    <t>202203</t>
  </si>
  <si>
    <t>994202200527</t>
  </si>
  <si>
    <t>胡梦茹</t>
  </si>
  <si>
    <t>女</t>
  </si>
  <si>
    <t>1996-06</t>
  </si>
  <si>
    <t>本科</t>
  </si>
  <si>
    <t>学士</t>
  </si>
  <si>
    <t>安徽工业大学</t>
  </si>
  <si>
    <t>物流工程</t>
  </si>
  <si>
    <t>2019-07</t>
  </si>
  <si>
    <t>73.6</t>
  </si>
  <si>
    <t>明光市退役军人服务管理中心</t>
  </si>
  <si>
    <t>专业
技术</t>
  </si>
  <si>
    <t>202225</t>
  </si>
  <si>
    <t>994202202711</t>
  </si>
  <si>
    <t>马莹莹</t>
  </si>
  <si>
    <t>1995-10</t>
  </si>
  <si>
    <t>宿州学院</t>
  </si>
  <si>
    <t>会计学</t>
  </si>
  <si>
    <t>2018-06</t>
  </si>
  <si>
    <t>83.8</t>
  </si>
  <si>
    <t>明光市建设工程质量监督站</t>
  </si>
  <si>
    <t>202227</t>
  </si>
  <si>
    <t>994202202810</t>
  </si>
  <si>
    <t>刘志</t>
  </si>
  <si>
    <t>男</t>
  </si>
  <si>
    <t>1998-07</t>
  </si>
  <si>
    <t>安徽建筑大学
城市建设学院</t>
  </si>
  <si>
    <t>建筑电气
与智能化</t>
  </si>
  <si>
    <t>2021-06</t>
  </si>
  <si>
    <t>76</t>
  </si>
  <si>
    <t>明光市房屋征收管理中心</t>
  </si>
  <si>
    <t>994202202918</t>
  </si>
  <si>
    <t>1992-08</t>
  </si>
  <si>
    <t>71.2</t>
  </si>
  <si>
    <t>明光女山湖省级
自然保护区管理中心</t>
  </si>
  <si>
    <t>994202203328</t>
  </si>
  <si>
    <t>1998-08</t>
  </si>
  <si>
    <t>70.6</t>
  </si>
  <si>
    <t>明光市池河管理所</t>
  </si>
  <si>
    <t>202236</t>
  </si>
  <si>
    <t>994202203411</t>
  </si>
  <si>
    <t>黄家诺</t>
  </si>
  <si>
    <t>1997-08</t>
  </si>
  <si>
    <t>无</t>
  </si>
  <si>
    <t>安徽大学</t>
  </si>
  <si>
    <t>法学</t>
  </si>
  <si>
    <t>2019-12</t>
  </si>
  <si>
    <t>79.8</t>
  </si>
  <si>
    <t>明光市普查中心</t>
  </si>
  <si>
    <t>202246</t>
  </si>
  <si>
    <t>994202203817</t>
  </si>
  <si>
    <t>张悦</t>
  </si>
  <si>
    <t>天津工业大学</t>
  </si>
  <si>
    <t>工商管理</t>
  </si>
  <si>
    <t>2019-06</t>
  </si>
  <si>
    <t>85.2</t>
  </si>
  <si>
    <t>明光市安全生产监察大队</t>
  </si>
  <si>
    <t>202249</t>
  </si>
  <si>
    <t>994202204120</t>
  </si>
  <si>
    <t>阚泽</t>
  </si>
  <si>
    <t>1994-09</t>
  </si>
  <si>
    <t>合肥学院</t>
  </si>
  <si>
    <t>土木工程</t>
  </si>
  <si>
    <t>2017-06</t>
  </si>
  <si>
    <t>76.6</t>
  </si>
  <si>
    <t>明光市城市管理
综合行政执法大队</t>
  </si>
  <si>
    <t>994202204207</t>
  </si>
  <si>
    <t>1990-03</t>
  </si>
  <si>
    <t>74</t>
  </si>
  <si>
    <t>明光市融媒体中心</t>
  </si>
  <si>
    <t>202256</t>
  </si>
  <si>
    <t>994202204424</t>
  </si>
  <si>
    <t>刘文</t>
  </si>
  <si>
    <t>1998-11</t>
  </si>
  <si>
    <t>铜陵学院</t>
  </si>
  <si>
    <t>广告学</t>
  </si>
  <si>
    <t>2020-07</t>
  </si>
  <si>
    <t>80.4</t>
  </si>
  <si>
    <t>明光市大数据服务
中心</t>
  </si>
  <si>
    <t>202262</t>
  </si>
  <si>
    <t>994202204808</t>
  </si>
  <si>
    <t>赵娜娜</t>
  </si>
  <si>
    <t>1989-07</t>
  </si>
  <si>
    <t>安徽师范大学</t>
  </si>
  <si>
    <t>地理信息系统</t>
  </si>
  <si>
    <t>2012-07</t>
  </si>
  <si>
    <t>77.6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</si>
</sst>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4"/>
  <sheetViews>
    <sheetView tabSelected="1" zoomScale="84" zoomScaleNormal="84" workbookViewId="0">
      <selection activeCell="I4" sqref="I4"/>
    </sheetView>
  </sheetViews>
  <sheetFormatPr defaultColWidth="9" defaultRowHeight="35" customHeight="1"/>
  <cols>
    <col min="1" max="1" width="4.75" style="4" customWidth="1"/>
    <col min="2" max="2" width="28.125" style="4" customWidth="1"/>
    <col min="3" max="3" width="9.25" style="4" customWidth="1"/>
    <col min="4" max="4" width="9" style="4"/>
    <col min="5" max="5" width="15.9166666666667" style="4" customWidth="1"/>
    <col min="6" max="6" width="7.875" style="4" customWidth="1"/>
    <col min="7" max="7" width="6.625" style="5" customWidth="1"/>
    <col min="8" max="8" width="12.375" style="5" customWidth="1"/>
    <col min="9" max="9" width="11.75" style="5" customWidth="1"/>
    <col min="10" max="10" width="7.25" style="5" customWidth="1"/>
    <col min="11" max="11" width="17.8583333333333" style="5" customWidth="1"/>
    <col min="12" max="12" width="14.8833333333333" style="5" customWidth="1"/>
    <col min="13" max="13" width="11.3" style="5" customWidth="1"/>
    <col min="14" max="14" width="12.125" style="6" customWidth="1"/>
    <col min="15" max="15" width="9" style="6"/>
    <col min="16" max="16" width="8.33333333333333" style="6" customWidth="1"/>
    <col min="17" max="17" width="9.21666666666667" style="6" customWidth="1"/>
    <col min="18" max="18" width="9.375" style="6" customWidth="1"/>
    <col min="19" max="16384" width="9" style="4"/>
  </cols>
  <sheetData>
    <row r="1" ht="54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2"/>
      <c r="O1" s="22"/>
      <c r="P1" s="22"/>
      <c r="Q1" s="22"/>
      <c r="R1" s="22"/>
    </row>
    <row r="2" s="1" customFormat="1" ht="36" customHeight="1" spans="1:18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23" t="s">
        <v>14</v>
      </c>
      <c r="O2" s="24" t="s">
        <v>15</v>
      </c>
      <c r="P2" s="23" t="s">
        <v>16</v>
      </c>
      <c r="Q2" s="23" t="s">
        <v>17</v>
      </c>
      <c r="R2" s="36" t="s">
        <v>18</v>
      </c>
    </row>
    <row r="3" customHeight="1" spans="1:18">
      <c r="A3" s="10">
        <v>1</v>
      </c>
      <c r="B3" s="11" t="s">
        <v>19</v>
      </c>
      <c r="C3" s="12" t="s">
        <v>20</v>
      </c>
      <c r="D3" s="12" t="s">
        <v>21</v>
      </c>
      <c r="E3" s="13" t="s">
        <v>22</v>
      </c>
      <c r="F3" s="12" t="s">
        <v>23</v>
      </c>
      <c r="G3" s="12" t="s">
        <v>24</v>
      </c>
      <c r="H3" s="14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2" t="s">
        <v>30</v>
      </c>
      <c r="N3" s="25">
        <v>111.8</v>
      </c>
      <c r="O3" s="26">
        <v>106.5</v>
      </c>
      <c r="P3" s="25">
        <v>72.7666666666667</v>
      </c>
      <c r="Q3" s="37" t="s">
        <v>31</v>
      </c>
      <c r="R3" s="25">
        <v>73.1833333333333</v>
      </c>
    </row>
    <row r="4" customHeight="1" spans="1:18">
      <c r="A4" s="10">
        <v>2</v>
      </c>
      <c r="B4" s="11" t="s">
        <v>32</v>
      </c>
      <c r="C4" s="15" t="s">
        <v>33</v>
      </c>
      <c r="D4" s="12" t="s">
        <v>34</v>
      </c>
      <c r="E4" s="13" t="s">
        <v>35</v>
      </c>
      <c r="F4" s="12" t="s">
        <v>36</v>
      </c>
      <c r="G4" s="12" t="s">
        <v>24</v>
      </c>
      <c r="H4" s="14" t="s">
        <v>37</v>
      </c>
      <c r="I4" s="12" t="s">
        <v>26</v>
      </c>
      <c r="J4" s="12" t="s">
        <v>27</v>
      </c>
      <c r="K4" s="12" t="s">
        <v>38</v>
      </c>
      <c r="L4" s="12" t="s">
        <v>39</v>
      </c>
      <c r="M4" s="12" t="s">
        <v>40</v>
      </c>
      <c r="N4" s="25">
        <v>86.1</v>
      </c>
      <c r="O4" s="26">
        <v>113</v>
      </c>
      <c r="P4" s="25">
        <v>66.3666666666667</v>
      </c>
      <c r="Q4" s="37" t="s">
        <v>41</v>
      </c>
      <c r="R4" s="25">
        <v>75.0833333333333</v>
      </c>
    </row>
    <row r="5" customHeight="1" spans="1:18">
      <c r="A5" s="10">
        <v>3</v>
      </c>
      <c r="B5" s="11" t="s">
        <v>42</v>
      </c>
      <c r="C5" s="15" t="s">
        <v>33</v>
      </c>
      <c r="D5" s="12" t="s">
        <v>43</v>
      </c>
      <c r="E5" s="13" t="s">
        <v>44</v>
      </c>
      <c r="F5" s="12" t="s">
        <v>45</v>
      </c>
      <c r="G5" s="12" t="s">
        <v>46</v>
      </c>
      <c r="H5" s="14" t="s">
        <v>47</v>
      </c>
      <c r="I5" s="12" t="s">
        <v>26</v>
      </c>
      <c r="J5" s="12" t="s">
        <v>27</v>
      </c>
      <c r="K5" s="15" t="s">
        <v>48</v>
      </c>
      <c r="L5" s="15" t="s">
        <v>49</v>
      </c>
      <c r="M5" s="12" t="s">
        <v>50</v>
      </c>
      <c r="N5" s="25">
        <v>91.7</v>
      </c>
      <c r="O5" s="26">
        <v>110.5</v>
      </c>
      <c r="P5" s="25">
        <v>67.4</v>
      </c>
      <c r="Q5" s="37" t="s">
        <v>51</v>
      </c>
      <c r="R5" s="25">
        <v>71.7</v>
      </c>
    </row>
    <row r="6" customHeight="1" spans="1:18">
      <c r="A6" s="10">
        <v>4</v>
      </c>
      <c r="B6" s="11" t="s">
        <v>52</v>
      </c>
      <c r="C6" s="16" t="s">
        <v>20</v>
      </c>
      <c r="D6" s="16" t="str">
        <f>"202229"</f>
        <v>202229</v>
      </c>
      <c r="E6" s="13" t="s">
        <v>53</v>
      </c>
      <c r="F6" s="16" t="str">
        <f>"郭礼祥"</f>
        <v>郭礼祥</v>
      </c>
      <c r="G6" s="16" t="str">
        <f>"男"</f>
        <v>男</v>
      </c>
      <c r="H6" s="17" t="s">
        <v>54</v>
      </c>
      <c r="I6" s="16" t="str">
        <f>"本科"</f>
        <v>本科</v>
      </c>
      <c r="J6" s="16" t="str">
        <f>"学士"</f>
        <v>学士</v>
      </c>
      <c r="K6" s="16" t="str">
        <f>"东北财经大学"</f>
        <v>东北财经大学</v>
      </c>
      <c r="L6" s="16" t="str">
        <f>"法学"</f>
        <v>法学</v>
      </c>
      <c r="M6" s="16" t="str">
        <f>"2022-01"</f>
        <v>2022-01</v>
      </c>
      <c r="N6" s="27">
        <v>112.9</v>
      </c>
      <c r="O6" s="28">
        <v>98.5</v>
      </c>
      <c r="P6" s="25">
        <v>70.4666666666667</v>
      </c>
      <c r="Q6" s="37" t="s">
        <v>55</v>
      </c>
      <c r="R6" s="25">
        <v>70.8333333333333</v>
      </c>
    </row>
    <row r="7" customHeight="1" spans="1:18">
      <c r="A7" s="10">
        <v>5</v>
      </c>
      <c r="B7" s="11" t="s">
        <v>56</v>
      </c>
      <c r="C7" s="15" t="s">
        <v>33</v>
      </c>
      <c r="D7" s="12" t="str">
        <f>"202235"</f>
        <v>202235</v>
      </c>
      <c r="E7" s="13" t="s">
        <v>57</v>
      </c>
      <c r="F7" s="12" t="str">
        <f>"来鸿雪"</f>
        <v>来鸿雪</v>
      </c>
      <c r="G7" s="12" t="str">
        <f>"女"</f>
        <v>女</v>
      </c>
      <c r="H7" s="14" t="s">
        <v>58</v>
      </c>
      <c r="I7" s="12" t="str">
        <f>"本科"</f>
        <v>本科</v>
      </c>
      <c r="J7" s="12" t="str">
        <f>"学士"</f>
        <v>学士</v>
      </c>
      <c r="K7" s="12" t="str">
        <f>"南京林业大学"</f>
        <v>南京林业大学</v>
      </c>
      <c r="L7" s="12" t="str">
        <f>"园林"</f>
        <v>园林</v>
      </c>
      <c r="M7" s="12" t="str">
        <f>"2020-06"</f>
        <v>2020-06</v>
      </c>
      <c r="N7" s="25">
        <v>74.6</v>
      </c>
      <c r="O7" s="26">
        <v>98</v>
      </c>
      <c r="P7" s="25">
        <v>57.5333333333333</v>
      </c>
      <c r="Q7" s="37" t="s">
        <v>59</v>
      </c>
      <c r="R7" s="25">
        <v>64.07</v>
      </c>
    </row>
    <row r="8" customHeight="1" spans="1:18">
      <c r="A8" s="10">
        <v>6</v>
      </c>
      <c r="B8" s="18" t="s">
        <v>60</v>
      </c>
      <c r="C8" s="12" t="s">
        <v>20</v>
      </c>
      <c r="D8" s="12" t="s">
        <v>61</v>
      </c>
      <c r="E8" s="13" t="s">
        <v>62</v>
      </c>
      <c r="F8" s="12" t="s">
        <v>63</v>
      </c>
      <c r="G8" s="12" t="s">
        <v>46</v>
      </c>
      <c r="H8" s="14" t="s">
        <v>64</v>
      </c>
      <c r="I8" s="12" t="s">
        <v>26</v>
      </c>
      <c r="J8" s="12" t="s">
        <v>65</v>
      </c>
      <c r="K8" s="12" t="s">
        <v>66</v>
      </c>
      <c r="L8" s="12" t="s">
        <v>67</v>
      </c>
      <c r="M8" s="12" t="s">
        <v>68</v>
      </c>
      <c r="N8" s="25">
        <v>98.3</v>
      </c>
      <c r="O8" s="26">
        <v>104</v>
      </c>
      <c r="P8" s="25">
        <v>67.4333333333333</v>
      </c>
      <c r="Q8" s="37" t="s">
        <v>69</v>
      </c>
      <c r="R8" s="25">
        <v>73.6166666666667</v>
      </c>
    </row>
    <row r="9" customHeight="1" spans="1:18">
      <c r="A9" s="10">
        <v>7</v>
      </c>
      <c r="B9" s="18" t="s">
        <v>70</v>
      </c>
      <c r="C9" s="15" t="s">
        <v>33</v>
      </c>
      <c r="D9" s="12" t="s">
        <v>71</v>
      </c>
      <c r="E9" s="13" t="s">
        <v>72</v>
      </c>
      <c r="F9" s="12" t="s">
        <v>73</v>
      </c>
      <c r="G9" s="12" t="s">
        <v>24</v>
      </c>
      <c r="H9" s="14" t="s">
        <v>64</v>
      </c>
      <c r="I9" s="12" t="s">
        <v>26</v>
      </c>
      <c r="J9" s="12" t="s">
        <v>27</v>
      </c>
      <c r="K9" s="12" t="s">
        <v>74</v>
      </c>
      <c r="L9" s="12" t="s">
        <v>75</v>
      </c>
      <c r="M9" s="12" t="s">
        <v>76</v>
      </c>
      <c r="N9" s="25">
        <v>119.4</v>
      </c>
      <c r="O9" s="26">
        <v>111.5</v>
      </c>
      <c r="P9" s="25">
        <v>76.9666666666667</v>
      </c>
      <c r="Q9" s="37" t="s">
        <v>77</v>
      </c>
      <c r="R9" s="25">
        <v>81.0833333333333</v>
      </c>
    </row>
    <row r="10" s="2" customFormat="1" customHeight="1" spans="1:18">
      <c r="A10" s="10">
        <v>8</v>
      </c>
      <c r="B10" s="19" t="s">
        <v>78</v>
      </c>
      <c r="C10" s="12" t="s">
        <v>20</v>
      </c>
      <c r="D10" s="12" t="s">
        <v>79</v>
      </c>
      <c r="E10" s="13" t="s">
        <v>80</v>
      </c>
      <c r="F10" s="12" t="s">
        <v>81</v>
      </c>
      <c r="G10" s="12" t="s">
        <v>46</v>
      </c>
      <c r="H10" s="14" t="s">
        <v>82</v>
      </c>
      <c r="I10" s="12" t="s">
        <v>26</v>
      </c>
      <c r="J10" s="12" t="s">
        <v>27</v>
      </c>
      <c r="K10" s="12" t="s">
        <v>83</v>
      </c>
      <c r="L10" s="12" t="s">
        <v>84</v>
      </c>
      <c r="M10" s="12" t="s">
        <v>85</v>
      </c>
      <c r="N10" s="29">
        <v>104.7</v>
      </c>
      <c r="O10" s="30">
        <v>105</v>
      </c>
      <c r="P10" s="29">
        <v>69.9</v>
      </c>
      <c r="Q10" s="38" t="s">
        <v>86</v>
      </c>
      <c r="R10" s="29">
        <v>73.25</v>
      </c>
    </row>
    <row r="11" customHeight="1" spans="1:18">
      <c r="A11" s="10">
        <v>9</v>
      </c>
      <c r="B11" s="11" t="s">
        <v>87</v>
      </c>
      <c r="C11" s="12" t="s">
        <v>20</v>
      </c>
      <c r="D11" s="12" t="str">
        <f>"202251"</f>
        <v>202251</v>
      </c>
      <c r="E11" s="13" t="s">
        <v>88</v>
      </c>
      <c r="F11" s="12" t="str">
        <f>"岳婷婷"</f>
        <v>岳婷婷</v>
      </c>
      <c r="G11" s="12" t="str">
        <f>"女"</f>
        <v>女</v>
      </c>
      <c r="H11" s="14" t="s">
        <v>89</v>
      </c>
      <c r="I11" s="12" t="str">
        <f>"本科"</f>
        <v>本科</v>
      </c>
      <c r="J11" s="12" t="str">
        <f>"学士"</f>
        <v>学士</v>
      </c>
      <c r="K11" s="12" t="str">
        <f>"滁州学院"</f>
        <v>滁州学院</v>
      </c>
      <c r="L11" s="12" t="str">
        <f>"英语"</f>
        <v>英语</v>
      </c>
      <c r="M11" s="12" t="str">
        <f>"2012-07"</f>
        <v>2012-07</v>
      </c>
      <c r="N11" s="29">
        <v>87.2</v>
      </c>
      <c r="O11" s="30">
        <v>116.5</v>
      </c>
      <c r="P11" s="29">
        <v>67.9</v>
      </c>
      <c r="Q11" s="38" t="s">
        <v>90</v>
      </c>
      <c r="R11" s="29">
        <v>70.95</v>
      </c>
    </row>
    <row r="12" customHeight="1" spans="1:18">
      <c r="A12" s="10">
        <v>10</v>
      </c>
      <c r="B12" s="18" t="s">
        <v>91</v>
      </c>
      <c r="C12" s="12" t="s">
        <v>20</v>
      </c>
      <c r="D12" s="12" t="s">
        <v>92</v>
      </c>
      <c r="E12" s="13" t="s">
        <v>93</v>
      </c>
      <c r="F12" s="12" t="s">
        <v>94</v>
      </c>
      <c r="G12" s="12" t="s">
        <v>24</v>
      </c>
      <c r="H12" s="14" t="s">
        <v>95</v>
      </c>
      <c r="I12" s="12" t="s">
        <v>26</v>
      </c>
      <c r="J12" s="12" t="s">
        <v>27</v>
      </c>
      <c r="K12" s="12" t="s">
        <v>96</v>
      </c>
      <c r="L12" s="12" t="s">
        <v>97</v>
      </c>
      <c r="M12" s="12" t="s">
        <v>98</v>
      </c>
      <c r="N12" s="29">
        <v>98.3</v>
      </c>
      <c r="O12" s="30">
        <v>115.5</v>
      </c>
      <c r="P12" s="25">
        <v>71.2666666666667</v>
      </c>
      <c r="Q12" s="37" t="s">
        <v>99</v>
      </c>
      <c r="R12" s="25">
        <v>75.8333333333333</v>
      </c>
    </row>
    <row r="13" customHeight="1" spans="1:18">
      <c r="A13" s="10">
        <v>11</v>
      </c>
      <c r="B13" s="11" t="s">
        <v>100</v>
      </c>
      <c r="C13" s="12" t="s">
        <v>20</v>
      </c>
      <c r="D13" s="12" t="s">
        <v>101</v>
      </c>
      <c r="E13" s="13" t="s">
        <v>102</v>
      </c>
      <c r="F13" s="12" t="s">
        <v>103</v>
      </c>
      <c r="G13" s="12" t="s">
        <v>24</v>
      </c>
      <c r="H13" s="14" t="s">
        <v>104</v>
      </c>
      <c r="I13" s="12" t="s">
        <v>26</v>
      </c>
      <c r="J13" s="12" t="s">
        <v>27</v>
      </c>
      <c r="K13" s="12" t="s">
        <v>105</v>
      </c>
      <c r="L13" s="12" t="s">
        <v>106</v>
      </c>
      <c r="M13" s="12" t="s">
        <v>107</v>
      </c>
      <c r="N13" s="29">
        <v>96.1</v>
      </c>
      <c r="O13" s="30">
        <v>113</v>
      </c>
      <c r="P13" s="29">
        <v>69.7</v>
      </c>
      <c r="Q13" s="38" t="s">
        <v>108</v>
      </c>
      <c r="R13" s="29">
        <v>73.65</v>
      </c>
    </row>
    <row r="14" s="3" customFormat="1" customHeight="1" spans="2:18">
      <c r="B14" s="20"/>
      <c r="C14" s="5"/>
      <c r="D14" s="5"/>
      <c r="E14" s="5"/>
      <c r="F14" s="5"/>
      <c r="G14" s="5"/>
      <c r="H14" s="5"/>
      <c r="I14" s="5"/>
      <c r="J14" s="5"/>
      <c r="K14" s="20"/>
      <c r="L14" s="5"/>
      <c r="M14" s="5"/>
      <c r="N14" s="31"/>
      <c r="O14" s="31"/>
      <c r="P14" s="32"/>
      <c r="Q14" s="32"/>
      <c r="R14" s="32"/>
    </row>
    <row r="15" s="3" customFormat="1" customHeight="1" spans="2:18">
      <c r="B15" s="2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1"/>
      <c r="O15" s="31"/>
      <c r="P15" s="31"/>
      <c r="Q15" s="31"/>
      <c r="R15" s="31"/>
    </row>
    <row r="16" s="3" customFormat="1" customHeight="1" spans="2:1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1"/>
      <c r="O16" s="31"/>
      <c r="P16" s="32"/>
      <c r="Q16" s="32"/>
      <c r="R16" s="32"/>
    </row>
    <row r="17" s="3" customFormat="1" customHeight="1" spans="2:18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1"/>
      <c r="O17" s="31"/>
      <c r="P17" s="32"/>
      <c r="Q17" s="32"/>
      <c r="R17" s="32"/>
    </row>
    <row r="18" s="3" customFormat="1" customHeight="1" spans="2:18">
      <c r="B18" s="5"/>
      <c r="C18" s="5"/>
      <c r="D18" s="5"/>
      <c r="E18" s="5"/>
      <c r="F18" s="5"/>
      <c r="G18" s="5"/>
      <c r="H18" s="5"/>
      <c r="I18" s="5"/>
      <c r="J18" s="5"/>
      <c r="K18" s="20"/>
      <c r="L18" s="5"/>
      <c r="M18" s="5"/>
      <c r="N18" s="31"/>
      <c r="O18" s="31"/>
      <c r="P18" s="32"/>
      <c r="Q18" s="32"/>
      <c r="R18" s="32"/>
    </row>
    <row r="19" s="3" customFormat="1" customHeight="1" spans="2:18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1"/>
      <c r="O19" s="31"/>
      <c r="P19" s="31"/>
      <c r="Q19" s="31"/>
      <c r="R19" s="31"/>
    </row>
    <row r="20" s="3" customFormat="1" customHeight="1" spans="2:18">
      <c r="B20" s="2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1"/>
      <c r="O20" s="31"/>
      <c r="P20" s="32"/>
      <c r="Q20" s="32"/>
      <c r="R20" s="32"/>
    </row>
    <row r="21" s="3" customFormat="1" customHeight="1" spans="2:18">
      <c r="B21" s="5"/>
      <c r="C21" s="5"/>
      <c r="D21" s="5"/>
      <c r="E21" s="5"/>
      <c r="F21" s="5"/>
      <c r="G21" s="5"/>
      <c r="H21" s="5"/>
      <c r="I21" s="5"/>
      <c r="J21" s="5"/>
      <c r="K21" s="5"/>
      <c r="L21" s="20"/>
      <c r="M21" s="5"/>
      <c r="N21" s="31"/>
      <c r="O21" s="31"/>
      <c r="P21" s="32"/>
      <c r="Q21" s="32"/>
      <c r="R21" s="32"/>
    </row>
    <row r="22" s="3" customFormat="1" customHeight="1" spans="2:18">
      <c r="B22" s="5"/>
      <c r="C22" s="5"/>
      <c r="D22" s="5"/>
      <c r="E22" s="5"/>
      <c r="F22" s="5"/>
      <c r="G22" s="5"/>
      <c r="H22" s="5"/>
      <c r="I22" s="5"/>
      <c r="J22" s="5"/>
      <c r="K22" s="20"/>
      <c r="L22" s="5"/>
      <c r="M22" s="5"/>
      <c r="N22" s="31"/>
      <c r="O22" s="31"/>
      <c r="P22" s="32"/>
      <c r="Q22" s="32"/>
      <c r="R22" s="32"/>
    </row>
    <row r="23" s="3" customFormat="1" customHeight="1" spans="2:18">
      <c r="B23" s="5"/>
      <c r="C23" s="5"/>
      <c r="D23" s="5"/>
      <c r="E23" s="5"/>
      <c r="F23" s="5"/>
      <c r="G23" s="5"/>
      <c r="H23" s="5"/>
      <c r="I23" s="5"/>
      <c r="J23" s="5"/>
      <c r="K23" s="20"/>
      <c r="L23" s="5"/>
      <c r="M23" s="5"/>
      <c r="N23" s="31"/>
      <c r="O23" s="31"/>
      <c r="P23" s="32"/>
      <c r="Q23" s="32"/>
      <c r="R23" s="32"/>
    </row>
    <row r="24" s="3" customFormat="1" customHeight="1" spans="2:18">
      <c r="B24" s="5"/>
      <c r="C24" s="5"/>
      <c r="D24" s="5"/>
      <c r="E24" s="5"/>
      <c r="F24" s="5"/>
      <c r="G24" s="5"/>
      <c r="H24" s="5"/>
      <c r="I24" s="5"/>
      <c r="J24" s="5"/>
      <c r="K24" s="20"/>
      <c r="L24" s="5"/>
      <c r="M24" s="5"/>
      <c r="N24" s="31"/>
      <c r="O24" s="31"/>
      <c r="P24" s="32"/>
      <c r="Q24" s="32"/>
      <c r="R24" s="32"/>
    </row>
    <row r="25" s="3" customFormat="1" customHeight="1" spans="2:18">
      <c r="B25" s="5"/>
      <c r="C25" s="5"/>
      <c r="D25" s="5"/>
      <c r="E25" s="5"/>
      <c r="F25" s="5"/>
      <c r="G25" s="5"/>
      <c r="H25" s="5"/>
      <c r="I25" s="5"/>
      <c r="J25" s="5"/>
      <c r="K25" s="20"/>
      <c r="L25" s="5"/>
      <c r="M25" s="5"/>
      <c r="N25" s="31"/>
      <c r="O25" s="31"/>
      <c r="P25" s="31"/>
      <c r="Q25" s="31"/>
      <c r="R25" s="31"/>
    </row>
    <row r="26" s="3" customFormat="1" customHeight="1" spans="2:18">
      <c r="B26" s="5"/>
      <c r="C26" s="5"/>
      <c r="D26" s="5"/>
      <c r="E26" s="21"/>
      <c r="F26" s="5"/>
      <c r="G26" s="5"/>
      <c r="H26" s="5"/>
      <c r="I26" s="20"/>
      <c r="J26" s="5"/>
      <c r="K26" s="5"/>
      <c r="L26" s="5"/>
      <c r="M26" s="5"/>
      <c r="N26" s="33"/>
      <c r="O26" s="34"/>
      <c r="P26" s="31"/>
      <c r="Q26" s="35"/>
      <c r="R26" s="31"/>
    </row>
    <row r="27" s="3" customFormat="1" customHeight="1" spans="2:1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1"/>
      <c r="O27" s="31"/>
      <c r="P27" s="31"/>
      <c r="Q27" s="31"/>
      <c r="R27" s="31"/>
    </row>
    <row r="28" s="3" customFormat="1" customHeight="1" spans="2:18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1"/>
      <c r="O28" s="31"/>
      <c r="P28" s="32"/>
      <c r="Q28" s="32"/>
      <c r="R28" s="32"/>
    </row>
    <row r="29" s="3" customFormat="1" customHeight="1" spans="2:18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1"/>
      <c r="O29" s="31"/>
      <c r="P29" s="32"/>
      <c r="Q29" s="32"/>
      <c r="R29" s="32"/>
    </row>
    <row r="30" s="3" customFormat="1" customHeight="1" spans="2:18"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1"/>
      <c r="O30" s="31"/>
      <c r="P30" s="32"/>
      <c r="Q30" s="32"/>
      <c r="R30" s="32"/>
    </row>
    <row r="31" s="3" customFormat="1" customHeight="1" spans="2:18">
      <c r="B31" s="20"/>
      <c r="C31" s="5"/>
      <c r="D31" s="5"/>
      <c r="E31" s="5"/>
      <c r="F31" s="5"/>
      <c r="G31" s="5"/>
      <c r="H31" s="5"/>
      <c r="I31" s="5"/>
      <c r="J31" s="5"/>
      <c r="K31" s="5"/>
      <c r="L31" s="20"/>
      <c r="M31" s="5"/>
      <c r="N31" s="31"/>
      <c r="O31" s="31"/>
      <c r="P31" s="32"/>
      <c r="Q31" s="32"/>
      <c r="R31" s="32"/>
    </row>
    <row r="32" s="3" customFormat="1" customHeight="1" spans="2:18">
      <c r="B32" s="2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1"/>
      <c r="O32" s="31"/>
      <c r="P32" s="31"/>
      <c r="Q32" s="31"/>
      <c r="R32" s="31"/>
    </row>
    <row r="33" s="3" customFormat="1" customHeight="1" spans="2:18"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35"/>
      <c r="N33" s="31"/>
      <c r="O33" s="31"/>
      <c r="P33" s="31"/>
      <c r="Q33" s="35"/>
      <c r="R33" s="31"/>
    </row>
    <row r="34" s="3" customFormat="1" customHeight="1" spans="2:18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31"/>
      <c r="O34" s="31"/>
      <c r="P34" s="32"/>
      <c r="Q34" s="32"/>
      <c r="R34" s="32"/>
    </row>
    <row r="35" s="3" customFormat="1" customHeight="1" spans="2:18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1"/>
      <c r="O35" s="31"/>
      <c r="P35" s="31"/>
      <c r="Q35" s="31"/>
      <c r="R35" s="31"/>
    </row>
    <row r="36" s="3" customFormat="1" customHeight="1" spans="2:18">
      <c r="B36" s="5"/>
      <c r="C36" s="5"/>
      <c r="D36" s="5"/>
      <c r="E36" s="5"/>
      <c r="F36" s="5"/>
      <c r="G36" s="5"/>
      <c r="H36" s="5"/>
      <c r="I36" s="5"/>
      <c r="J36" s="5"/>
      <c r="K36" s="20"/>
      <c r="L36" s="5"/>
      <c r="M36" s="5"/>
      <c r="N36" s="31"/>
      <c r="O36" s="31"/>
      <c r="P36" s="31"/>
      <c r="Q36" s="31"/>
      <c r="R36" s="31"/>
    </row>
    <row r="37" s="3" customFormat="1" customHeight="1" spans="2:18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1"/>
      <c r="O37" s="31"/>
      <c r="P37" s="32"/>
      <c r="Q37" s="32"/>
      <c r="R37" s="32"/>
    </row>
    <row r="38" s="3" customFormat="1" customHeight="1" spans="2:18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1"/>
      <c r="O38" s="31"/>
      <c r="P38" s="32"/>
      <c r="Q38" s="32"/>
      <c r="R38" s="32"/>
    </row>
    <row r="39" s="3" customFormat="1" customHeight="1" spans="2:18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1"/>
      <c r="O39" s="31"/>
      <c r="P39" s="31"/>
      <c r="Q39" s="31"/>
      <c r="R39" s="31"/>
    </row>
    <row r="40" s="3" customFormat="1" customHeight="1" spans="2:18">
      <c r="B40" s="2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1"/>
      <c r="O40" s="31"/>
      <c r="P40" s="32"/>
      <c r="Q40" s="32"/>
      <c r="R40" s="32"/>
    </row>
    <row r="41" s="3" customFormat="1" customHeight="1" spans="2:18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1"/>
      <c r="O41" s="31"/>
      <c r="P41" s="31"/>
      <c r="Q41" s="31"/>
      <c r="R41" s="31"/>
    </row>
    <row r="42" s="3" customFormat="1" customHeight="1" spans="2:18">
      <c r="B42" s="2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1"/>
      <c r="O42" s="31"/>
      <c r="P42" s="32"/>
      <c r="Q42" s="32"/>
      <c r="R42" s="32"/>
    </row>
    <row r="43" s="3" customFormat="1" customHeight="1" spans="2:18">
      <c r="B43" s="2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1"/>
      <c r="O43" s="31"/>
      <c r="P43" s="32"/>
      <c r="Q43" s="32"/>
      <c r="R43" s="32"/>
    </row>
    <row r="44" s="3" customFormat="1" customHeight="1" spans="2:18">
      <c r="B44" s="2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1"/>
      <c r="O44" s="31"/>
      <c r="P44" s="31"/>
      <c r="Q44" s="31"/>
      <c r="R44" s="31"/>
    </row>
  </sheetData>
  <mergeCells count="1">
    <mergeCell ref="A1:R1"/>
  </mergeCells>
  <pageMargins left="0.472222222222222" right="0.354166666666667" top="0.708333333333333" bottom="0.354166666666667" header="0.236111111111111" footer="0.196527777777778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5Duity</dc:creator>
  <cp:lastModifiedBy>5Duity</cp:lastModifiedBy>
  <dcterms:created xsi:type="dcterms:W3CDTF">2022-08-22T01:42:00Z</dcterms:created>
  <dcterms:modified xsi:type="dcterms:W3CDTF">2022-09-13T01:31:27Z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23AC82CE660B42AABCC11FC23D1E90C5</vt:lpwstr>
  </property>
  <property fmtid="{D5CDD505-2E9C-101B-9397-08002B2CF9AE}" pid="3" name="KSOProductBuildVer">
    <vt:lpwstr>2052-11.1.0.12313</vt:lpwstr>
  </property>
</Properties>
</file>